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245" activeTab="1"/>
  </bookViews>
  <sheets>
    <sheet name="ปร.4" sheetId="1" r:id="rId1"/>
    <sheet name="ปร.5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<sst xmlns="http://schemas.openxmlformats.org/spreadsheetml/2006/main" count="113" uniqueCount="98">
  <si>
    <t>ส่วนโยธา</t>
  </si>
  <si>
    <t>ลำดับที่</t>
  </si>
  <si>
    <t>รายการ</t>
  </si>
  <si>
    <t>จำนวน</t>
  </si>
  <si>
    <t>หน่วย</t>
  </si>
  <si>
    <t>ค่าวัสดุก่อสร้าง</t>
  </si>
  <si>
    <t>ค่าแรงงาน</t>
  </si>
  <si>
    <t>หมายเหตุ</t>
  </si>
  <si>
    <t>ราคา/หน่วย</t>
  </si>
  <si>
    <t>จำนวนเงิน</t>
  </si>
  <si>
    <t>รายละเอียด</t>
  </si>
  <si>
    <t>ลบ.ม.</t>
  </si>
  <si>
    <t>-</t>
  </si>
  <si>
    <t>ตร.ม.</t>
  </si>
  <si>
    <t>แผ่น</t>
  </si>
  <si>
    <t>แบบ ปร.5</t>
  </si>
  <si>
    <t>สถานที่ก่อสร้าง</t>
  </si>
  <si>
    <t>รายการประมาณราคา</t>
  </si>
  <si>
    <t>ป้าย</t>
  </si>
  <si>
    <t>ป้ายประชาสัมพันธ์โครงการ</t>
  </si>
  <si>
    <t>งานดิน</t>
  </si>
  <si>
    <t>งานวางท่อระบายน้ำ คสล.</t>
  </si>
  <si>
    <t>ท่อน</t>
  </si>
  <si>
    <t xml:space="preserve">ประมาณราคาเมื่อวันที่ </t>
  </si>
  <si>
    <t xml:space="preserve">ประมาณราคาโดย   </t>
  </si>
  <si>
    <t>งานโครงสร้างวิศวกรรม</t>
  </si>
  <si>
    <t>งานลาดยาง  PRIME COAT</t>
  </si>
  <si>
    <t>งานผิวทาง  ASPHALTIC CONCRETE</t>
  </si>
  <si>
    <t>งานตีเส้นจราจร</t>
  </si>
  <si>
    <t>งานป้ายจราจร</t>
  </si>
  <si>
    <t>ป้ายหยุด</t>
  </si>
  <si>
    <t>(นายบัณฑิต  ทานทน)</t>
  </si>
  <si>
    <t>รวมค่าวัสดุ</t>
  </si>
  <si>
    <t>และค่าแรงงาน</t>
  </si>
  <si>
    <t>แบบ ปร.4 แผ่นที่ 1/1</t>
  </si>
  <si>
    <t>โครงการ  ก่อสร้างถนนลาดยางสายสามแยกนาใน  ถึงโรงเรียนวัดเขาน้อย</t>
  </si>
  <si>
    <t>หมู่ที่ 1  ต.เขาน้อย  อ.สิชล.  จ.นครศรีธรรมราช</t>
  </si>
  <si>
    <t>องค์การบริหารส่วนตำบลเขาน้อย</t>
  </si>
  <si>
    <t>พร้อมป้ายประชาสัมพันธ์โครงการ  จำนวน  1  ป้าย</t>
  </si>
  <si>
    <t>นายกิตติถุมิพัจน์  ขุนธรรมรัตน์</t>
  </si>
  <si>
    <t>ตำแหน่ง  ช่างโยธา</t>
  </si>
  <si>
    <t>งานดินตัด  เกรดเกลี่ยและบดอัดคันทางเดิม</t>
  </si>
  <si>
    <t>งานชั้นรองพื้นทาง หินคลุก หนา  0.20 ม.(แน่น)</t>
  </si>
  <si>
    <t>ขนาด Ø 0.40 X 1.00 ม.  (มอก.ชั้น 3) จำนวน  1  จุด</t>
  </si>
  <si>
    <t>ป้ายเตือนโรงเรียน (ต-57)</t>
  </si>
  <si>
    <t>ป้ายเตือนทางแยก (ต-13)</t>
  </si>
  <si>
    <t>(บ-1)</t>
  </si>
  <si>
    <t>(นายกิตติภูมิพัจน์  ขุนธรรมรัตน์)</t>
  </si>
  <si>
    <r>
      <t>รถบรรทุก</t>
    </r>
    <r>
      <rPr>
        <sz val="12"/>
        <rFont val="Angsana New"/>
        <family val="1"/>
      </rPr>
      <t xml:space="preserve"> 10 </t>
    </r>
    <r>
      <rPr>
        <sz val="14"/>
        <rFont val="Angsana New"/>
        <family val="1"/>
      </rPr>
      <t>ล้อ</t>
    </r>
  </si>
  <si>
    <r>
      <t>ที่ราบ ระยะขนส่ง</t>
    </r>
    <r>
      <rPr>
        <sz val="12"/>
        <rFont val="Angsana New"/>
        <family val="1"/>
      </rPr>
      <t xml:space="preserve"> 26 </t>
    </r>
    <r>
      <rPr>
        <sz val="14"/>
        <rFont val="Angsana New"/>
        <family val="1"/>
      </rPr>
      <t>กม.</t>
    </r>
  </si>
  <si>
    <r>
      <t>ราคาน้ำมัน</t>
    </r>
    <r>
      <rPr>
        <sz val="10"/>
        <rFont val="Angsana New"/>
        <family val="1"/>
      </rPr>
      <t xml:space="preserve"> </t>
    </r>
    <r>
      <rPr>
        <sz val="12"/>
        <rFont val="Angsana New"/>
        <family val="1"/>
      </rPr>
      <t>25.00-25.99</t>
    </r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</si>
  <si>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</si>
  <si>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</si>
  <si>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 xml:space="preserve">                       ประเภทงาน</t>
  </si>
  <si>
    <t>งานทาง</t>
  </si>
  <si>
    <t xml:space="preserve">                       เจ้าของ</t>
  </si>
  <si>
    <t>อบต.เขาน้อย  ส่วนโยธา</t>
  </si>
  <si>
    <t xml:space="preserve">                       สถานที่ก่อสร้าง</t>
  </si>
  <si>
    <t>ต.เขาน้อย อ.สิชล จ.นครศรีธรรมราช</t>
  </si>
  <si>
    <t xml:space="preserve">                       ประมาณราคา</t>
  </si>
  <si>
    <t>ตามแบบ ปร.4</t>
  </si>
  <si>
    <t xml:space="preserve">                       ประมาณราคาโดย</t>
  </si>
  <si>
    <t>ลำดับ</t>
  </si>
  <si>
    <t>จำนวนเงิน(บาท)</t>
  </si>
  <si>
    <t>รวมค่างานต้นทุน</t>
  </si>
  <si>
    <t>Factor F</t>
  </si>
  <si>
    <t>ค่าก่อสร้าง</t>
  </si>
  <si>
    <t xml:space="preserve"> -เงินล่วงหน้า ....0........%</t>
  </si>
  <si>
    <t xml:space="preserve"> -ดอกเบี้ยเงินกู้......8.....%</t>
  </si>
  <si>
    <t xml:space="preserve"> -เงินประกันผลงาน</t>
  </si>
  <si>
    <t>หัก...............5................%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</si>
  <si>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</si>
  <si>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</si>
  <si>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</si>
  <si>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   ลงชื่อ                                                ประมาณราคา</t>
  </si>
  <si>
    <t xml:space="preserve">    ลงชื่อ                                                ผู้ตรวจสอบ</t>
  </si>
  <si>
    <t xml:space="preserve">                  (นายบัณฑิต  ทานทน)</t>
  </si>
  <si>
    <t>ตำแหน่ง  ช่างโยธา  อบต.</t>
  </si>
  <si>
    <t>ตำแหน่ง  หัวหน้าส่วนโยธา  อบต.</t>
  </si>
  <si>
    <t xml:space="preserve">    เห็นชอบ</t>
  </si>
  <si>
    <t xml:space="preserve">    ลงชื่อ                                                 ปลัด อบต.  </t>
  </si>
  <si>
    <t xml:space="preserve">                 (นายสุเทพ  สมทรัพย์)</t>
  </si>
  <si>
    <t xml:space="preserve">    อนุมัติ</t>
  </si>
  <si>
    <t xml:space="preserve">    ลงชื่อ                                                นายก อบต. </t>
  </si>
  <si>
    <t xml:space="preserve">                    (นายศุภโชค  พัดฉิม)</t>
  </si>
  <si>
    <t>หมู่ที่    1</t>
  </si>
  <si>
    <t>นายกิตติภูมิพัจน์  ขุนธรรมรัตน์</t>
  </si>
  <si>
    <t>ถนนลาดยางโรงเรียนวัดเขาน้อย</t>
  </si>
  <si>
    <t>ตำแหน่ง  ช่างโยธา  อบต.เขาน้อย</t>
  </si>
  <si>
    <t>ตำแหน่ง  หัวหน้าส่วนโยธา  อบต.เขาน้อย</t>
  </si>
  <si>
    <t>ลงชื่อ                                   ผู้ประมาณราคา</t>
  </si>
  <si>
    <t xml:space="preserve">   (นายกิตติภูมิพัจน์  ขุนธรรมรัตน์)</t>
  </si>
  <si>
    <t xml:space="preserve">ลงชื่อ                                               ผู้ตรวจสอบ                     </t>
  </si>
  <si>
    <t xml:space="preserve">            (นายบัณฑิต  ทานทน)</t>
  </si>
  <si>
    <t>ก่อสร้างถนนลาดยาง กว้าง 6 ม.  ยาว 150 ม.  หนา 0.05 ม.  หรือพื้นที่ไม่น้อยกว่า   900 ตร.ม.</t>
  </si>
  <si>
    <t xml:space="preserve">                                                                                         รวมค่าวัสดุและค่าดำเนินการทั้งสิ้น</t>
  </si>
  <si>
    <t>เมื่อวันที่  28</t>
  </si>
  <si>
    <t>เดือน..กันยายน...พ.ศ.2550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</si>
</sst>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_ ;\-#,##0\ "/>
    <numFmt numFmtId="189" formatCode="d\ ดดดด\ bbbb"/>
    <numFmt numFmtId="190" formatCode="_(* #,##0.0000_);_(* \(#,##0.0000\);_(* &quot;-&quot;??_);_(@_)"/>
    <numFmt numFmtId="191" formatCode="#,##0.000"/>
    <numFmt numFmtId="192" formatCode="_-* #,##0.000_-;\-* #,##0.000_-;_-* &quot;-&quot;???_-;_-@_-"/>
    <numFmt numFmtId="193" formatCode="[$-41E]d\ mmmm\ yyyy"/>
    <numFmt numFmtId="194" formatCode="[$-107041E]d\ mmmm\ yyyy;@"/>
  </numFmts>
  <fonts count="10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3"/>
      <color indexed="8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 applyProtection="1">
      <alignment/>
      <protection/>
    </xf>
    <xf numFmtId="194" fontId="6" fillId="2" borderId="0" xfId="0" applyNumberFormat="1" applyFont="1" applyFill="1" applyAlignment="1" applyProtection="1">
      <alignment horizontal="center"/>
      <protection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9" xfId="17" applyNumberFormat="1" applyFont="1" applyBorder="1" applyAlignment="1">
      <alignment/>
    </xf>
    <xf numFmtId="43" fontId="5" fillId="0" borderId="9" xfId="17" applyFont="1" applyBorder="1" applyAlignment="1">
      <alignment horizontal="center"/>
    </xf>
    <xf numFmtId="4" fontId="5" fillId="0" borderId="9" xfId="17" applyNumberFormat="1" applyFont="1" applyBorder="1" applyAlignment="1">
      <alignment horizontal="center"/>
    </xf>
    <xf numFmtId="43" fontId="5" fillId="0" borderId="9" xfId="17" applyFont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0" xfId="17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17" applyNumberFormat="1" applyFont="1" applyBorder="1" applyAlignment="1">
      <alignment/>
    </xf>
    <xf numFmtId="43" fontId="5" fillId="0" borderId="0" xfId="17" applyFont="1" applyBorder="1" applyAlignment="1">
      <alignment horizontal="center"/>
    </xf>
    <xf numFmtId="43" fontId="5" fillId="0" borderId="0" xfId="17" applyFont="1" applyBorder="1" applyAlignment="1">
      <alignment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9"/>
  <sheetViews>
    <sheetView view="pageBreakPreview" zoomScaleSheetLayoutView="100" workbookViewId="0" topLeftCell="A1">
      <selection activeCell="A1" sqref="A1:IV16384"/>
    </sheetView>
  </sheetViews>
  <sheetFormatPr defaultColWidth="9.140625" defaultRowHeight="21.75"/>
  <cols>
    <col min="1" max="1" width="9.28125" style="4" bestFit="1" customWidth="1"/>
    <col min="2" max="5" width="9.140625" style="4" customWidth="1"/>
    <col min="6" max="6" width="26.7109375" style="4" customWidth="1"/>
    <col min="7" max="8" width="10.7109375" style="4" customWidth="1"/>
    <col min="9" max="12" width="11.7109375" style="4" customWidth="1"/>
    <col min="13" max="13" width="20.421875" style="4" customWidth="1"/>
    <col min="14" max="14" width="20.421875" style="39" customWidth="1"/>
    <col min="15" max="15" width="21.421875" style="4" customWidth="1"/>
    <col min="16" max="16384" width="9.140625" style="4" customWidth="1"/>
  </cols>
  <sheetData>
    <row r="1" spans="1:14" s="2" customFormat="1" ht="23.25">
      <c r="A1" s="1" t="s">
        <v>17</v>
      </c>
      <c r="D1" s="2" t="s">
        <v>35</v>
      </c>
      <c r="L1" s="65" t="s">
        <v>34</v>
      </c>
      <c r="M1" s="65"/>
      <c r="N1" s="65"/>
    </row>
    <row r="2" spans="1:14" s="2" customFormat="1" ht="23.25">
      <c r="A2" s="1" t="s">
        <v>16</v>
      </c>
      <c r="D2" s="2" t="s">
        <v>36</v>
      </c>
      <c r="G2" s="1" t="s">
        <v>10</v>
      </c>
      <c r="I2" s="4" t="s">
        <v>94</v>
      </c>
      <c r="N2" s="3"/>
    </row>
    <row r="3" spans="1:14" s="2" customFormat="1" ht="23.25">
      <c r="A3" s="1" t="s">
        <v>0</v>
      </c>
      <c r="D3" s="1" t="s">
        <v>37</v>
      </c>
      <c r="I3" s="4" t="s">
        <v>38</v>
      </c>
      <c r="N3" s="3"/>
    </row>
    <row r="4" spans="1:14" s="2" customFormat="1" ht="23.25">
      <c r="A4" s="1" t="s">
        <v>24</v>
      </c>
      <c r="D4" s="2" t="s">
        <v>39</v>
      </c>
      <c r="G4" s="2" t="s">
        <v>40</v>
      </c>
      <c r="K4" s="5" t="s">
        <v>23</v>
      </c>
      <c r="M4" s="6">
        <v>237680</v>
      </c>
      <c r="N4" s="3"/>
    </row>
    <row r="5" spans="1:14" s="1" customFormat="1" ht="23.25">
      <c r="A5" s="7" t="s">
        <v>1</v>
      </c>
      <c r="B5" s="8"/>
      <c r="C5" s="66" t="s">
        <v>2</v>
      </c>
      <c r="D5" s="66"/>
      <c r="E5" s="66"/>
      <c r="F5" s="9"/>
      <c r="G5" s="10" t="s">
        <v>3</v>
      </c>
      <c r="H5" s="11" t="s">
        <v>4</v>
      </c>
      <c r="I5" s="67" t="s">
        <v>5</v>
      </c>
      <c r="J5" s="68"/>
      <c r="K5" s="67" t="s">
        <v>6</v>
      </c>
      <c r="L5" s="68"/>
      <c r="M5" s="10" t="s">
        <v>32</v>
      </c>
      <c r="N5" s="11" t="s">
        <v>7</v>
      </c>
    </row>
    <row r="6" spans="1:14" ht="21">
      <c r="A6" s="12"/>
      <c r="B6" s="13"/>
      <c r="C6" s="13"/>
      <c r="D6" s="13"/>
      <c r="E6" s="13"/>
      <c r="F6" s="14"/>
      <c r="G6" s="15"/>
      <c r="H6" s="16"/>
      <c r="I6" s="17" t="s">
        <v>8</v>
      </c>
      <c r="J6" s="18" t="s">
        <v>9</v>
      </c>
      <c r="K6" s="19" t="s">
        <v>8</v>
      </c>
      <c r="L6" s="17" t="s">
        <v>9</v>
      </c>
      <c r="M6" s="20" t="s">
        <v>33</v>
      </c>
      <c r="N6" s="21"/>
    </row>
    <row r="7" spans="1:14" ht="21">
      <c r="A7" s="22"/>
      <c r="B7" s="23"/>
      <c r="C7" s="24"/>
      <c r="D7" s="24"/>
      <c r="E7" s="24"/>
      <c r="F7" s="25"/>
      <c r="G7" s="26"/>
      <c r="H7" s="27"/>
      <c r="I7" s="28"/>
      <c r="J7" s="27"/>
      <c r="K7" s="27"/>
      <c r="L7" s="27"/>
      <c r="M7" s="29"/>
      <c r="N7" s="22"/>
    </row>
    <row r="8" spans="1:14" ht="21">
      <c r="A8" s="30">
        <v>1</v>
      </c>
      <c r="B8" s="31" t="s">
        <v>20</v>
      </c>
      <c r="C8" s="24"/>
      <c r="D8" s="24"/>
      <c r="E8" s="24"/>
      <c r="F8" s="25"/>
      <c r="G8" s="26"/>
      <c r="H8" s="27"/>
      <c r="I8" s="28"/>
      <c r="J8" s="27"/>
      <c r="K8" s="27"/>
      <c r="L8" s="27"/>
      <c r="M8" s="29"/>
      <c r="N8" s="22"/>
    </row>
    <row r="9" spans="1:14" ht="21">
      <c r="A9" s="32"/>
      <c r="B9" s="32">
        <v>1.1</v>
      </c>
      <c r="C9" s="24" t="s">
        <v>41</v>
      </c>
      <c r="D9" s="24"/>
      <c r="E9" s="24"/>
      <c r="F9" s="25"/>
      <c r="G9" s="33">
        <v>180</v>
      </c>
      <c r="H9" s="27" t="s">
        <v>13</v>
      </c>
      <c r="I9" s="28" t="s">
        <v>12</v>
      </c>
      <c r="J9" s="27" t="s">
        <v>12</v>
      </c>
      <c r="K9" s="27">
        <v>60</v>
      </c>
      <c r="L9" s="27">
        <f aca="true" t="shared" si="0" ref="L9:L14">K9*G9</f>
        <v>10800</v>
      </c>
      <c r="M9" s="29">
        <v>10800</v>
      </c>
      <c r="N9" s="22"/>
    </row>
    <row r="10" spans="1:14" ht="21">
      <c r="A10" s="32"/>
      <c r="B10" s="32">
        <v>1.2</v>
      </c>
      <c r="C10" s="24" t="s">
        <v>42</v>
      </c>
      <c r="D10" s="24"/>
      <c r="E10" s="24"/>
      <c r="F10" s="25"/>
      <c r="G10" s="33">
        <v>270</v>
      </c>
      <c r="H10" s="27" t="s">
        <v>11</v>
      </c>
      <c r="I10" s="26">
        <v>180</v>
      </c>
      <c r="J10" s="27">
        <f>I10*G10</f>
        <v>48600</v>
      </c>
      <c r="K10" s="27">
        <v>150</v>
      </c>
      <c r="L10" s="27">
        <f t="shared" si="0"/>
        <v>40500</v>
      </c>
      <c r="M10" s="29">
        <f>L10+J10</f>
        <v>89100</v>
      </c>
      <c r="N10" s="22" t="s">
        <v>48</v>
      </c>
    </row>
    <row r="11" spans="1:14" ht="21">
      <c r="A11" s="22">
        <v>2</v>
      </c>
      <c r="B11" s="31" t="s">
        <v>25</v>
      </c>
      <c r="C11" s="24"/>
      <c r="D11" s="24"/>
      <c r="E11" s="24"/>
      <c r="F11" s="25"/>
      <c r="G11" s="33"/>
      <c r="H11" s="27"/>
      <c r="I11" s="26"/>
      <c r="J11" s="29">
        <f>I11*G11</f>
        <v>0</v>
      </c>
      <c r="K11" s="27"/>
      <c r="L11" s="27">
        <f t="shared" si="0"/>
        <v>0</v>
      </c>
      <c r="M11" s="29">
        <f>L11+J11</f>
        <v>0</v>
      </c>
      <c r="N11" s="22" t="s">
        <v>49</v>
      </c>
    </row>
    <row r="12" spans="1:14" ht="21">
      <c r="A12" s="32"/>
      <c r="B12" s="32">
        <v>2.1</v>
      </c>
      <c r="C12" s="24" t="s">
        <v>26</v>
      </c>
      <c r="D12" s="24"/>
      <c r="E12" s="24"/>
      <c r="F12" s="25"/>
      <c r="G12" s="33">
        <v>900</v>
      </c>
      <c r="H12" s="27" t="s">
        <v>13</v>
      </c>
      <c r="I12" s="26">
        <v>15</v>
      </c>
      <c r="J12" s="29">
        <f>I12*G12</f>
        <v>13500</v>
      </c>
      <c r="K12" s="27">
        <v>7</v>
      </c>
      <c r="L12" s="27">
        <f t="shared" si="0"/>
        <v>6300</v>
      </c>
      <c r="M12" s="29">
        <f>L12+J12</f>
        <v>19800</v>
      </c>
      <c r="N12" s="22" t="s">
        <v>50</v>
      </c>
    </row>
    <row r="13" spans="1:14" ht="21">
      <c r="A13" s="32"/>
      <c r="B13" s="32">
        <v>2.2</v>
      </c>
      <c r="C13" s="24" t="s">
        <v>27</v>
      </c>
      <c r="D13" s="24"/>
      <c r="E13" s="24"/>
      <c r="F13" s="25"/>
      <c r="G13" s="33">
        <v>900</v>
      </c>
      <c r="H13" s="27" t="s">
        <v>13</v>
      </c>
      <c r="I13" s="26">
        <v>140</v>
      </c>
      <c r="J13" s="29">
        <f>I13*G13</f>
        <v>126000</v>
      </c>
      <c r="K13" s="27">
        <v>20</v>
      </c>
      <c r="L13" s="27">
        <f t="shared" si="0"/>
        <v>18000</v>
      </c>
      <c r="M13" s="29">
        <f>L13+J13</f>
        <v>144000</v>
      </c>
      <c r="N13" s="34"/>
    </row>
    <row r="14" spans="1:14" ht="21">
      <c r="A14" s="32"/>
      <c r="B14" s="32">
        <v>2.3</v>
      </c>
      <c r="C14" s="24" t="s">
        <v>28</v>
      </c>
      <c r="D14" s="24"/>
      <c r="E14" s="24"/>
      <c r="F14" s="25"/>
      <c r="G14" s="33">
        <v>45</v>
      </c>
      <c r="H14" s="27" t="s">
        <v>13</v>
      </c>
      <c r="I14" s="26">
        <v>175</v>
      </c>
      <c r="J14" s="29">
        <f>I14*G14</f>
        <v>7875</v>
      </c>
      <c r="K14" s="27">
        <v>25</v>
      </c>
      <c r="L14" s="27">
        <f t="shared" si="0"/>
        <v>1125</v>
      </c>
      <c r="M14" s="29">
        <f>L14+J14</f>
        <v>9000</v>
      </c>
      <c r="N14" s="34"/>
    </row>
    <row r="15" spans="1:14" ht="21">
      <c r="A15" s="22">
        <v>3</v>
      </c>
      <c r="B15" s="31" t="s">
        <v>21</v>
      </c>
      <c r="C15" s="24"/>
      <c r="D15" s="24"/>
      <c r="E15" s="24"/>
      <c r="F15" s="25"/>
      <c r="G15" s="26"/>
      <c r="H15" s="27"/>
      <c r="I15" s="26"/>
      <c r="J15" s="29"/>
      <c r="K15" s="27"/>
      <c r="L15" s="27"/>
      <c r="M15" s="29"/>
      <c r="N15" s="34"/>
    </row>
    <row r="16" spans="1:14" ht="21">
      <c r="A16" s="22"/>
      <c r="B16" s="32">
        <v>3.1</v>
      </c>
      <c r="C16" s="24" t="s">
        <v>43</v>
      </c>
      <c r="D16" s="24"/>
      <c r="E16" s="24"/>
      <c r="F16" s="25"/>
      <c r="G16" s="26">
        <v>9</v>
      </c>
      <c r="H16" s="27" t="s">
        <v>22</v>
      </c>
      <c r="I16" s="26">
        <v>435</v>
      </c>
      <c r="J16" s="29">
        <f>I16*G16</f>
        <v>3915</v>
      </c>
      <c r="K16" s="27">
        <v>65</v>
      </c>
      <c r="L16" s="27">
        <f>K16*G16</f>
        <v>585</v>
      </c>
      <c r="M16" s="29">
        <f>L16+J16</f>
        <v>4500</v>
      </c>
      <c r="N16" s="35"/>
    </row>
    <row r="17" spans="1:14" ht="21">
      <c r="A17" s="32">
        <v>4</v>
      </c>
      <c r="B17" s="36" t="s">
        <v>29</v>
      </c>
      <c r="C17" s="24"/>
      <c r="D17" s="24"/>
      <c r="E17" s="24"/>
      <c r="F17" s="25"/>
      <c r="G17" s="33"/>
      <c r="H17" s="27"/>
      <c r="I17" s="26"/>
      <c r="J17" s="29"/>
      <c r="K17" s="27"/>
      <c r="L17" s="27"/>
      <c r="M17" s="29"/>
      <c r="N17" s="22"/>
    </row>
    <row r="18" spans="1:14" ht="21">
      <c r="A18" s="32"/>
      <c r="B18" s="32">
        <v>4.1</v>
      </c>
      <c r="C18" s="24" t="s">
        <v>30</v>
      </c>
      <c r="D18" s="24" t="s">
        <v>46</v>
      </c>
      <c r="E18" s="24"/>
      <c r="F18" s="25"/>
      <c r="G18" s="33">
        <v>3</v>
      </c>
      <c r="H18" s="27" t="s">
        <v>18</v>
      </c>
      <c r="I18" s="26">
        <v>2200</v>
      </c>
      <c r="J18" s="29">
        <f>I18*G18</f>
        <v>6600</v>
      </c>
      <c r="K18" s="29">
        <v>300</v>
      </c>
      <c r="L18" s="27">
        <f>K18*G18</f>
        <v>900</v>
      </c>
      <c r="M18" s="29">
        <f>L18+J18</f>
        <v>7500</v>
      </c>
      <c r="N18" s="22"/>
    </row>
    <row r="19" spans="1:17" ht="21">
      <c r="A19" s="32"/>
      <c r="B19" s="32">
        <v>4.2</v>
      </c>
      <c r="C19" s="24" t="s">
        <v>45</v>
      </c>
      <c r="D19" s="24"/>
      <c r="E19" s="24"/>
      <c r="F19" s="25"/>
      <c r="G19" s="33">
        <v>1</v>
      </c>
      <c r="H19" s="27" t="s">
        <v>18</v>
      </c>
      <c r="I19" s="26">
        <v>2200</v>
      </c>
      <c r="J19" s="29">
        <f>I19*G19</f>
        <v>2200</v>
      </c>
      <c r="K19" s="29">
        <v>300</v>
      </c>
      <c r="L19" s="27">
        <f>K19*G19</f>
        <v>300</v>
      </c>
      <c r="M19" s="29">
        <f>L19+J19</f>
        <v>2500</v>
      </c>
      <c r="N19" s="29"/>
      <c r="O19" s="29">
        <v>300</v>
      </c>
      <c r="P19" s="27">
        <f>O19*K19</f>
        <v>90000</v>
      </c>
      <c r="Q19" s="29">
        <f>P19+N19</f>
        <v>90000</v>
      </c>
    </row>
    <row r="20" spans="1:14" ht="21">
      <c r="A20" s="32"/>
      <c r="B20" s="32">
        <v>4.3</v>
      </c>
      <c r="C20" s="24" t="s">
        <v>44</v>
      </c>
      <c r="D20" s="24"/>
      <c r="E20" s="24"/>
      <c r="F20" s="25"/>
      <c r="G20" s="33">
        <v>1</v>
      </c>
      <c r="H20" s="27" t="s">
        <v>18</v>
      </c>
      <c r="I20" s="26">
        <v>2200</v>
      </c>
      <c r="J20" s="29">
        <f>I20*G20</f>
        <v>2200</v>
      </c>
      <c r="K20" s="29">
        <v>300</v>
      </c>
      <c r="L20" s="27">
        <f>K20*G20</f>
        <v>300</v>
      </c>
      <c r="M20" s="29">
        <f>L20+J20</f>
        <v>2500</v>
      </c>
      <c r="N20" s="22"/>
    </row>
    <row r="21" spans="1:14" ht="21">
      <c r="A21" s="32">
        <v>5</v>
      </c>
      <c r="B21" s="31" t="s">
        <v>19</v>
      </c>
      <c r="C21" s="24"/>
      <c r="D21" s="24"/>
      <c r="E21" s="24"/>
      <c r="F21" s="25"/>
      <c r="G21" s="33">
        <v>1</v>
      </c>
      <c r="H21" s="27" t="s">
        <v>18</v>
      </c>
      <c r="I21" s="26">
        <v>3000</v>
      </c>
      <c r="J21" s="29">
        <f>I21*G21</f>
        <v>3000</v>
      </c>
      <c r="K21" s="27" t="s">
        <v>12</v>
      </c>
      <c r="L21" s="27" t="s">
        <v>12</v>
      </c>
      <c r="M21" s="29">
        <v>3000</v>
      </c>
      <c r="N21" s="22"/>
    </row>
    <row r="22" spans="1:14" ht="21">
      <c r="A22" s="37"/>
      <c r="B22" s="31"/>
      <c r="C22" s="24"/>
      <c r="D22" s="24"/>
      <c r="E22" s="24"/>
      <c r="F22" s="25"/>
      <c r="G22" s="33"/>
      <c r="H22" s="27"/>
      <c r="I22" s="26"/>
      <c r="J22" s="29"/>
      <c r="K22" s="27"/>
      <c r="L22" s="27"/>
      <c r="M22" s="29"/>
      <c r="N22" s="22"/>
    </row>
    <row r="23" spans="1:14" ht="21">
      <c r="A23" s="32"/>
      <c r="B23" s="32" t="s">
        <v>95</v>
      </c>
      <c r="C23" s="24"/>
      <c r="D23" s="24"/>
      <c r="E23" s="24"/>
      <c r="F23" s="25"/>
      <c r="G23" s="26"/>
      <c r="H23" s="27"/>
      <c r="I23" s="26"/>
      <c r="J23" s="29"/>
      <c r="K23" s="27"/>
      <c r="L23" s="27"/>
      <c r="M23" s="29">
        <f>SUM(M9:M22)</f>
        <v>292700</v>
      </c>
      <c r="N23" s="22"/>
    </row>
    <row r="24" spans="1:14" ht="21">
      <c r="A24" s="60"/>
      <c r="B24" s="60"/>
      <c r="C24" s="61"/>
      <c r="D24" s="61"/>
      <c r="E24" s="61"/>
      <c r="F24" s="61"/>
      <c r="G24" s="62"/>
      <c r="H24" s="63"/>
      <c r="I24" s="62"/>
      <c r="J24" s="64"/>
      <c r="K24" s="63"/>
      <c r="L24" s="63"/>
      <c r="M24" s="64"/>
      <c r="N24" s="60"/>
    </row>
    <row r="25" spans="1:14" ht="21">
      <c r="A25" s="60"/>
      <c r="B25" s="60"/>
      <c r="C25" s="61"/>
      <c r="D25" s="61"/>
      <c r="E25" s="61"/>
      <c r="F25" s="61"/>
      <c r="G25" s="62"/>
      <c r="H25" s="63"/>
      <c r="I25" s="62"/>
      <c r="J25" s="64"/>
      <c r="K25" s="63"/>
      <c r="L25" s="63"/>
      <c r="M25" s="64"/>
      <c r="N25" s="60"/>
    </row>
    <row r="26" spans="2:14" ht="21">
      <c r="B26" s="4" t="s">
        <v>90</v>
      </c>
      <c r="F26" s="4" t="s">
        <v>92</v>
      </c>
      <c r="N26" s="4"/>
    </row>
    <row r="27" spans="2:14" ht="21">
      <c r="B27" s="4" t="s">
        <v>91</v>
      </c>
      <c r="F27" s="4" t="s">
        <v>93</v>
      </c>
      <c r="I27" s="59"/>
      <c r="N27" s="4"/>
    </row>
    <row r="28" spans="2:14" ht="21">
      <c r="B28" s="4" t="s">
        <v>88</v>
      </c>
      <c r="F28" s="4" t="s">
        <v>89</v>
      </c>
      <c r="N28" s="4"/>
    </row>
    <row r="29" spans="6:9" s="2" customFormat="1" ht="23.25">
      <c r="F29" s="57"/>
      <c r="I29" s="58"/>
    </row>
    <row r="30" s="2" customFormat="1" ht="23.25"/>
  </sheetData>
  <mergeCells count="4">
    <mergeCell ref="L1:N1"/>
    <mergeCell ref="C5:E5"/>
    <mergeCell ref="I5:J5"/>
    <mergeCell ref="K5:L5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3"/>
  <sheetViews>
    <sheetView tabSelected="1" workbookViewId="0" topLeftCell="A4">
      <selection activeCell="A4" sqref="A1:IV16384"/>
    </sheetView>
  </sheetViews>
  <sheetFormatPr defaultColWidth="9.140625" defaultRowHeight="21.75"/>
  <cols>
    <col min="1" max="1" width="5.8515625" style="2" customWidth="1"/>
    <col min="2" max="2" width="30.7109375" style="2" customWidth="1"/>
    <col min="3" max="3" width="14.8515625" style="2" customWidth="1"/>
    <col min="4" max="4" width="10.00390625" style="2" customWidth="1"/>
    <col min="5" max="5" width="10.7109375" style="2" customWidth="1"/>
    <col min="6" max="6" width="22.7109375" style="2" customWidth="1"/>
    <col min="7" max="16384" width="9.140625" style="2" customWidth="1"/>
  </cols>
  <sheetData>
    <row r="1" ht="23.25">
      <c r="F1" s="3" t="s">
        <v>15</v>
      </c>
    </row>
    <row r="2" spans="1:6" ht="23.25">
      <c r="A2" s="73" t="s">
        <v>51</v>
      </c>
      <c r="B2" s="73"/>
      <c r="C2" s="73"/>
      <c r="D2" s="73"/>
      <c r="E2" s="73"/>
      <c r="F2" s="73"/>
    </row>
    <row r="3" spans="1:6" ht="23.25">
      <c r="A3" s="73" t="s">
        <v>52</v>
      </c>
      <c r="B3" s="73"/>
      <c r="C3" s="73"/>
      <c r="D3" s="73"/>
      <c r="E3" s="73"/>
      <c r="F3" s="73"/>
    </row>
    <row r="4" spans="1:3" ht="23.25">
      <c r="A4" s="1" t="s">
        <v>53</v>
      </c>
      <c r="C4" s="2" t="s">
        <v>54</v>
      </c>
    </row>
    <row r="5" spans="1:3" ht="23.25">
      <c r="A5" s="1" t="s">
        <v>55</v>
      </c>
      <c r="C5" s="2" t="s">
        <v>56</v>
      </c>
    </row>
    <row r="6" spans="1:4" ht="23.25">
      <c r="A6" s="1" t="s">
        <v>57</v>
      </c>
      <c r="C6" s="2" t="s">
        <v>85</v>
      </c>
      <c r="D6" s="2" t="s">
        <v>58</v>
      </c>
    </row>
    <row r="7" spans="1:6" ht="23.25">
      <c r="A7" s="1" t="s">
        <v>59</v>
      </c>
      <c r="C7" s="2" t="s">
        <v>60</v>
      </c>
      <c r="D7" s="2" t="s">
        <v>3</v>
      </c>
      <c r="E7" s="3">
        <v>1</v>
      </c>
      <c r="F7" s="2" t="s">
        <v>14</v>
      </c>
    </row>
    <row r="8" spans="1:6" ht="23.25">
      <c r="A8" s="1" t="s">
        <v>61</v>
      </c>
      <c r="C8" s="2" t="s">
        <v>86</v>
      </c>
      <c r="E8" s="1" t="s">
        <v>96</v>
      </c>
      <c r="F8" s="2" t="s">
        <v>97</v>
      </c>
    </row>
    <row r="9" spans="1:6" ht="23.25">
      <c r="A9" s="74" t="s">
        <v>62</v>
      </c>
      <c r="B9" s="74" t="s">
        <v>2</v>
      </c>
      <c r="C9" s="76" t="s">
        <v>63</v>
      </c>
      <c r="D9" s="76"/>
      <c r="E9" s="76"/>
      <c r="F9" s="74" t="s">
        <v>7</v>
      </c>
    </row>
    <row r="10" spans="1:6" ht="23.25">
      <c r="A10" s="75"/>
      <c r="B10" s="75"/>
      <c r="C10" s="40" t="s">
        <v>64</v>
      </c>
      <c r="D10" s="40" t="s">
        <v>65</v>
      </c>
      <c r="E10" s="40" t="s">
        <v>66</v>
      </c>
      <c r="F10" s="75"/>
    </row>
    <row r="11" spans="1:6" ht="23.25">
      <c r="A11" s="41">
        <v>1</v>
      </c>
      <c r="B11" s="42" t="s">
        <v>87</v>
      </c>
      <c r="C11" s="43">
        <v>292700</v>
      </c>
      <c r="D11" s="42">
        <v>1.3087</v>
      </c>
      <c r="E11" s="44">
        <v>383056.5</v>
      </c>
      <c r="F11" s="42" t="s">
        <v>65</v>
      </c>
    </row>
    <row r="12" spans="1:6" ht="23.25">
      <c r="A12" s="42"/>
      <c r="B12" s="42"/>
      <c r="C12" s="42"/>
      <c r="D12" s="42"/>
      <c r="E12" s="42"/>
      <c r="F12" s="45" t="s">
        <v>67</v>
      </c>
    </row>
    <row r="13" spans="1:6" ht="23.25">
      <c r="A13" s="42"/>
      <c r="B13" s="42"/>
      <c r="C13" s="42"/>
      <c r="D13" s="42"/>
      <c r="E13" s="42"/>
      <c r="F13" s="45" t="s">
        <v>68</v>
      </c>
    </row>
    <row r="14" spans="1:6" ht="23.25">
      <c r="A14" s="42"/>
      <c r="B14" s="42"/>
      <c r="C14" s="42"/>
      <c r="D14" s="42"/>
      <c r="E14" s="42"/>
      <c r="F14" s="45" t="s">
        <v>69</v>
      </c>
    </row>
    <row r="15" spans="1:6" ht="23.25">
      <c r="A15" s="46"/>
      <c r="B15" s="46"/>
      <c r="C15" s="46"/>
      <c r="D15" s="46"/>
      <c r="E15" s="46"/>
      <c r="F15" s="47" t="s">
        <v>70</v>
      </c>
    </row>
    <row r="16" spans="1:6" ht="23.25">
      <c r="A16" s="42" t="s">
        <v>71</v>
      </c>
      <c r="B16" s="42"/>
      <c r="C16" s="42"/>
      <c r="D16" s="42"/>
      <c r="E16" s="44">
        <f>E11</f>
        <v>383056.5</v>
      </c>
      <c r="F16" s="42"/>
    </row>
    <row r="17" spans="1:6" ht="23.25">
      <c r="A17" s="46" t="s">
        <v>72</v>
      </c>
      <c r="B17" s="46"/>
      <c r="C17" s="46"/>
      <c r="D17" s="46"/>
      <c r="E17" s="48">
        <v>383000</v>
      </c>
      <c r="F17" s="46"/>
    </row>
    <row r="18" spans="1:6" ht="23.25">
      <c r="A18" s="49" t="s">
        <v>73</v>
      </c>
      <c r="B18" s="49"/>
      <c r="C18" s="69" t="str">
        <f>_xlfn.BAHTTEXT(E17)</f>
        <v>สามแสนแปดหมื่นสามพันบาทถ้วน</v>
      </c>
      <c r="D18" s="70"/>
      <c r="E18" s="70"/>
      <c r="F18" s="71"/>
    </row>
    <row r="19" spans="1:6" ht="23.25">
      <c r="A19" s="50"/>
      <c r="B19" s="50"/>
      <c r="C19" s="51"/>
      <c r="D19" s="52"/>
      <c r="E19" s="51"/>
      <c r="F19" s="51"/>
    </row>
    <row r="20" spans="1:6" ht="23.25">
      <c r="A20" s="53"/>
      <c r="B20" s="53"/>
      <c r="C20" s="52"/>
      <c r="D20" s="38"/>
      <c r="E20" s="52"/>
      <c r="F20" s="52"/>
    </row>
    <row r="21" spans="1:6" ht="11.25" customHeight="1">
      <c r="A21" s="53"/>
      <c r="B21" s="53"/>
      <c r="C21" s="52"/>
      <c r="D21" s="38"/>
      <c r="E21" s="52"/>
      <c r="F21" s="52"/>
    </row>
    <row r="22" spans="1:6" ht="23.25">
      <c r="A22" s="54" t="s">
        <v>74</v>
      </c>
      <c r="B22" s="54"/>
      <c r="C22" s="54"/>
      <c r="D22" s="54" t="s">
        <v>75</v>
      </c>
      <c r="E22" s="54"/>
      <c r="F22" s="54"/>
    </row>
    <row r="23" spans="1:6" ht="23.25">
      <c r="A23" s="55" t="s">
        <v>76</v>
      </c>
      <c r="B23" s="55" t="s">
        <v>47</v>
      </c>
      <c r="C23" s="55"/>
      <c r="D23" s="55"/>
      <c r="E23" s="55" t="s">
        <v>31</v>
      </c>
      <c r="F23" s="55"/>
    </row>
    <row r="24" spans="2:4" ht="23.25">
      <c r="B24" s="2" t="s">
        <v>77</v>
      </c>
      <c r="D24" s="2" t="s">
        <v>78</v>
      </c>
    </row>
    <row r="25" spans="1:6" ht="23.25">
      <c r="A25" s="56" t="s">
        <v>79</v>
      </c>
      <c r="B25" s="55"/>
      <c r="C25" s="55"/>
      <c r="D25" s="55"/>
      <c r="E25" s="55"/>
      <c r="F25" s="55"/>
    </row>
    <row r="26" spans="1:6" ht="12" customHeight="1">
      <c r="A26" s="55"/>
      <c r="B26" s="55"/>
      <c r="C26" s="55"/>
      <c r="D26" s="55"/>
      <c r="E26" s="55"/>
      <c r="F26" s="55"/>
    </row>
    <row r="27" spans="1:6" ht="23.25">
      <c r="A27" s="55" t="s">
        <v>80</v>
      </c>
      <c r="B27" s="55"/>
      <c r="C27" s="55"/>
      <c r="E27" s="54"/>
      <c r="F27" s="54"/>
    </row>
    <row r="28" spans="1:6" ht="23.25">
      <c r="A28" s="72" t="s">
        <v>81</v>
      </c>
      <c r="B28" s="72"/>
      <c r="C28" s="55"/>
      <c r="D28" s="55"/>
      <c r="E28" s="55"/>
      <c r="F28" s="55"/>
    </row>
    <row r="29" spans="1:6" ht="23.25">
      <c r="A29" s="55"/>
      <c r="B29" s="55"/>
      <c r="C29" s="55"/>
      <c r="D29" s="55"/>
      <c r="E29" s="55"/>
      <c r="F29" s="55"/>
    </row>
    <row r="30" ht="23.25">
      <c r="A30" s="1" t="s">
        <v>82</v>
      </c>
    </row>
    <row r="31" ht="11.25" customHeight="1">
      <c r="A31" s="1"/>
    </row>
    <row r="32" spans="1:6" ht="23.25">
      <c r="A32" s="2" t="s">
        <v>83</v>
      </c>
      <c r="E32" s="54"/>
      <c r="F32" s="54"/>
    </row>
    <row r="33" spans="1:6" ht="23.25">
      <c r="A33" s="55" t="s">
        <v>84</v>
      </c>
      <c r="B33" s="55"/>
      <c r="C33" s="55"/>
      <c r="D33" s="55"/>
      <c r="E33" s="55"/>
      <c r="F33" s="55"/>
    </row>
  </sheetData>
  <mergeCells count="8">
    <mergeCell ref="C18:F18"/>
    <mergeCell ref="A28:B28"/>
    <mergeCell ref="A2:F2"/>
    <mergeCell ref="A3:F3"/>
    <mergeCell ref="A9:A10"/>
    <mergeCell ref="B9:B10"/>
    <mergeCell ref="C9:E9"/>
    <mergeCell ref="F9:F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MoZarD</cp:lastModifiedBy>
  <cp:lastPrinted>2008-01-17T16:21:35Z</cp:lastPrinted>
  <dcterms:created xsi:type="dcterms:W3CDTF">2006-01-18T21:19:02Z</dcterms:created>
  <dcterms:modified xsi:type="dcterms:W3CDTF">2008-11-25T05:43:00Z</dcterms:modified>
  <cp:category/>
  <cp:version/>
  <cp:contentType/>
  <cp:contentStatus/>
</cp:coreProperties>
</file>